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/>
  <mc:AlternateContent xmlns:mc="http://schemas.openxmlformats.org/markup-compatibility/2006">
    <mc:Choice Requires="x15">
      <x15ac:absPath xmlns:x15ac="http://schemas.microsoft.com/office/spreadsheetml/2010/11/ac" url="https://spelthornegovuk.sharepoint.com/sites/TeamPayroll/Shared Documents/Midland Payroll Reports 2024 2025/Year End 2025/Members Allowances/"/>
    </mc:Choice>
  </mc:AlternateContent>
  <xr:revisionPtr revIDLastSave="45" documentId="8_{6582943F-C27B-4C89-8150-A528FBF118C3}" xr6:coauthVersionLast="47" xr6:coauthVersionMax="47" xr10:uidLastSave="{F8431DC7-A261-47F9-BB3F-B6FAAB8520A9}"/>
  <bookViews>
    <workbookView xWindow="-28920" yWindow="-990" windowWidth="29040" windowHeight="15720" xr2:uid="{95DE72C8-B9AD-41CA-87B9-5946E3D8DFA5}"/>
  </bookViews>
  <sheets>
    <sheet name="Sheet1" sheetId="1" r:id="rId1"/>
  </sheets>
  <definedNames>
    <definedName name="_xlnm._FilterDatabase" localSheetId="0" hidden="1">Sheet1!$A$1:$G$45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1" l="1"/>
  <c r="E46" i="1"/>
  <c r="C46" i="1"/>
  <c r="B46" i="1"/>
  <c r="D46" i="1" l="1"/>
  <c r="C32" i="1"/>
  <c r="C43" i="1"/>
  <c r="C6" i="1"/>
  <c r="C35" i="1"/>
  <c r="C28" i="1"/>
  <c r="C11" i="1"/>
  <c r="C19" i="1"/>
  <c r="E6" i="1"/>
</calcChain>
</file>

<file path=xl/sharedStrings.xml><?xml version="1.0" encoding="utf-8"?>
<sst xmlns="http://schemas.openxmlformats.org/spreadsheetml/2006/main" count="51" uniqueCount="50">
  <si>
    <t>Member Name</t>
  </si>
  <si>
    <t>Basic Allowance</t>
  </si>
  <si>
    <t>Responsibility Allowances</t>
  </si>
  <si>
    <t>IT Scheme+</t>
  </si>
  <si>
    <t>Mileage/Travel/Subsistence+</t>
  </si>
  <si>
    <t>Totals</t>
  </si>
  <si>
    <t>Arnold Michelle</t>
  </si>
  <si>
    <t>Attewell Maureen</t>
  </si>
  <si>
    <t>Baldock Elizabeth</t>
  </si>
  <si>
    <t>Bateson Christopher</t>
  </si>
  <si>
    <t>Beatty Sean</t>
  </si>
  <si>
    <t>Beecher Malcolm</t>
  </si>
  <si>
    <t>Bhadye Sooryadeo</t>
  </si>
  <si>
    <t>Bing Dong Mary</t>
  </si>
  <si>
    <t>Boparai Harpreet</t>
  </si>
  <si>
    <t>Boughtflower John</t>
  </si>
  <si>
    <t>Brennan Lisa</t>
  </si>
  <si>
    <t>Briggs Philip</t>
  </si>
  <si>
    <t>Bucktowonsing Medhavi</t>
  </si>
  <si>
    <t>Bunney Mark</t>
  </si>
  <si>
    <t>Burrell John</t>
  </si>
  <si>
    <t>Button Jon</t>
  </si>
  <si>
    <t>Caplin Jolyon</t>
  </si>
  <si>
    <t>Chandler Rose</t>
  </si>
  <si>
    <t>Clarke Darren</t>
  </si>
  <si>
    <t>Doran John</t>
  </si>
  <si>
    <t>Doran Susan</t>
  </si>
  <si>
    <t>Dunn Sandra</t>
  </si>
  <si>
    <t>Gale Adam</t>
  </si>
  <si>
    <t>Geach Rebecca</t>
  </si>
  <si>
    <t>Geraci Daniel</t>
  </si>
  <si>
    <t>Gibson Michele</t>
  </si>
  <si>
    <t>Grant Kathleen</t>
  </si>
  <si>
    <t>Gyawali Suraj</t>
  </si>
  <si>
    <t>Howkins Karen</t>
  </si>
  <si>
    <t>Islam Nurul</t>
  </si>
  <si>
    <t>Lee Matthew</t>
  </si>
  <si>
    <t>Mathur Anant</t>
  </si>
  <si>
    <t>Mooney Sinead</t>
  </si>
  <si>
    <t>Nichols Lawrence</t>
  </si>
  <si>
    <t>Price Dylan</t>
  </si>
  <si>
    <t>Rutherford Katherine</t>
  </si>
  <si>
    <t>Rybinski Olivia</t>
  </si>
  <si>
    <t>Saliagopoulos Denise</t>
  </si>
  <si>
    <t>Sexton Joanne</t>
  </si>
  <si>
    <t>Turner John</t>
  </si>
  <si>
    <t>Weerasinghe Buddhi</t>
  </si>
  <si>
    <t>Williams Howard</t>
  </si>
  <si>
    <t>Woodward Paul</t>
  </si>
  <si>
    <t>Young Gareth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</si>
</sst>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5">
    <font>
      <sz val="11"/>
      <color theme="1"/>
      <name val="Aptos Narrow"/>
      <family val="2"/>
      <scheme val="minor"/>
    </font>
    <font>
      <b/>
      <sz val="9"/>
      <color rgb="FF333333"/>
      <name val="Arial"/>
      <family val="2"/>
    </font>
    <font>
      <sz val="9"/>
      <color rgb="FF333333"/>
      <name val="Arial"/>
      <family val="2"/>
    </font>
    <font>
      <sz val="11"/>
      <color theme="1"/>
      <name val="Aptos Narrow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0">
    <xf numFmtId="0" fontId="0" fillId="0" borderId="0" xfId="0"/>
    <xf numFmtId="49" fontId="2" fillId="3" borderId="1" xfId="0" applyNumberFormat="1" applyFont="1" applyFill="1" applyBorder="1" applyAlignment="1">
      <alignment horizontal="left"/>
    </xf>
    <xf numFmtId="49" fontId="1" fillId="3" borderId="1" xfId="0" applyNumberFormat="1" applyFont="1" applyFill="1" applyBorder="1" applyAlignment="1">
      <alignment horizontal="left"/>
    </xf>
    <xf numFmtId="2" fontId="2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right"/>
    </xf>
    <xf numFmtId="49" fontId="1" fillId="2" borderId="0" xfId="0" applyNumberFormat="1" applyFont="1" applyFill="1" applyAlignment="1">
      <alignment wrapText="1"/>
    </xf>
    <xf numFmtId="49" fontId="1" fillId="3" borderId="1" xfId="0" applyNumberFormat="1" applyFont="1" applyFill="1" applyBorder="1" applyAlignment="1">
      <alignment horizontal="left" wrapText="1"/>
    </xf>
    <xf numFmtId="2" fontId="0" fillId="0" borderId="0" xfId="0" applyNumberFormat="1"/>
    <xf numFmtId="2" fontId="4" fillId="2" borderId="1" xfId="0" applyNumberFormat="1" applyFont="1" applyFill="1" applyBorder="1" applyAlignment="1">
      <alignment horizontal="right"/>
    </xf>
    <xf numFmtId="0" fontId="4" fillId="2" borderId="1" xfId="1" applyNumberFormat="1" applyFont="1" applyFill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3EC63-1E61-4085-940C-96BD429CF10C}">
  <dimension ref="A1:G46"/>
  <sheetViews>
    <sheetView tabSelected="1" topLeftCell="A17" workbookViewId="0">
      <selection activeCell="E26" sqref="E26"/>
    </sheetView>
  </sheetViews>
  <sheetFormatPr defaultRowHeight="15"/>
  <cols>
    <col min="1" max="1" width="20.140625" bestFit="1" customWidth="1"/>
    <col min="2" max="2" width="9.42578125" bestFit="1" customWidth="1"/>
    <col min="3" max="3" width="12.5703125" customWidth="1"/>
    <col min="5" max="5" width="12.7109375" customWidth="1"/>
    <col min="6" max="6" width="9.42578125" bestFit="1" customWidth="1"/>
  </cols>
  <sheetData>
    <row r="1" spans="1:6" ht="24.75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</row>
    <row r="2" spans="1:6">
      <c r="A2" s="1" t="s">
        <v>6</v>
      </c>
      <c r="B2" s="3">
        <v>6849</v>
      </c>
      <c r="C2" s="3"/>
      <c r="D2" s="3"/>
      <c r="E2" s="3"/>
      <c r="F2" s="4">
        <v>6849</v>
      </c>
    </row>
    <row r="3" spans="1:6">
      <c r="A3" s="1" t="s">
        <v>7</v>
      </c>
      <c r="B3" s="3">
        <v>6849</v>
      </c>
      <c r="C3" s="3">
        <v>584.91999999999996</v>
      </c>
      <c r="D3" s="3"/>
      <c r="E3" s="3"/>
      <c r="F3" s="4">
        <v>7433.92</v>
      </c>
    </row>
    <row r="4" spans="1:6">
      <c r="A4" s="1" t="s">
        <v>8</v>
      </c>
      <c r="B4" s="3">
        <v>942.98</v>
      </c>
      <c r="C4" s="3"/>
      <c r="D4" s="3">
        <v>-150</v>
      </c>
      <c r="E4" s="3"/>
      <c r="F4" s="4">
        <v>792.98</v>
      </c>
    </row>
    <row r="5" spans="1:6">
      <c r="A5" s="1" t="s">
        <v>9</v>
      </c>
      <c r="B5" s="3">
        <v>6849</v>
      </c>
      <c r="C5" s="3">
        <v>5765.04</v>
      </c>
      <c r="D5" s="3"/>
      <c r="E5" s="3"/>
      <c r="F5" s="4">
        <v>12614.04</v>
      </c>
    </row>
    <row r="6" spans="1:6">
      <c r="A6" s="1" t="s">
        <v>10</v>
      </c>
      <c r="B6" s="3">
        <v>6849</v>
      </c>
      <c r="C6" s="3">
        <f>289.86+1666.7</f>
        <v>1956.56</v>
      </c>
      <c r="D6" s="3"/>
      <c r="E6" s="3">
        <f>326.95+10.2</f>
        <v>337.15</v>
      </c>
      <c r="F6" s="4">
        <v>9142.7099999999991</v>
      </c>
    </row>
    <row r="7" spans="1:6">
      <c r="A7" s="1" t="s">
        <v>11</v>
      </c>
      <c r="B7" s="3">
        <v>6849</v>
      </c>
      <c r="C7" s="8">
        <v>8070.96</v>
      </c>
      <c r="D7" s="3"/>
      <c r="E7" s="3"/>
      <c r="F7" s="4">
        <v>14919.96</v>
      </c>
    </row>
    <row r="8" spans="1:6">
      <c r="A8" s="1" t="s">
        <v>12</v>
      </c>
      <c r="B8" s="3">
        <v>6849</v>
      </c>
      <c r="C8" s="3">
        <v>334.21</v>
      </c>
      <c r="D8" s="3"/>
      <c r="E8" s="3"/>
      <c r="F8" s="4">
        <v>7183.21</v>
      </c>
    </row>
    <row r="9" spans="1:6">
      <c r="A9" s="1" t="s">
        <v>13</v>
      </c>
      <c r="B9" s="3">
        <v>6849</v>
      </c>
      <c r="C9" s="3">
        <v>289.86</v>
      </c>
      <c r="D9" s="3"/>
      <c r="E9" s="3"/>
      <c r="F9" s="4">
        <v>7138.86</v>
      </c>
    </row>
    <row r="10" spans="1:6">
      <c r="A10" s="1" t="s">
        <v>14</v>
      </c>
      <c r="B10" s="3">
        <v>6849</v>
      </c>
      <c r="C10" s="3"/>
      <c r="D10" s="3"/>
      <c r="E10" s="3"/>
      <c r="F10" s="4">
        <v>6849</v>
      </c>
    </row>
    <row r="11" spans="1:6">
      <c r="A11" s="1" t="s">
        <v>15</v>
      </c>
      <c r="B11" s="3">
        <v>6849</v>
      </c>
      <c r="C11" s="3">
        <f>584.92+3451.04</f>
        <v>4035.96</v>
      </c>
      <c r="D11" s="3"/>
      <c r="E11" s="3"/>
      <c r="F11" s="4">
        <v>10884.96</v>
      </c>
    </row>
    <row r="12" spans="1:6">
      <c r="A12" s="1" t="s">
        <v>16</v>
      </c>
      <c r="B12" s="3">
        <v>6849</v>
      </c>
      <c r="C12" s="3"/>
      <c r="D12" s="3"/>
      <c r="E12" s="3"/>
      <c r="F12" s="4">
        <v>6849</v>
      </c>
    </row>
    <row r="13" spans="1:6">
      <c r="A13" s="1" t="s">
        <v>17</v>
      </c>
      <c r="B13" s="3"/>
      <c r="C13" s="3">
        <v>750</v>
      </c>
      <c r="D13" s="3"/>
      <c r="E13" s="3"/>
      <c r="F13" s="4">
        <v>750</v>
      </c>
    </row>
    <row r="14" spans="1:6">
      <c r="A14" s="1" t="s">
        <v>18</v>
      </c>
      <c r="B14" s="3">
        <v>6849</v>
      </c>
      <c r="C14" s="3"/>
      <c r="D14" s="3"/>
      <c r="E14" s="3"/>
      <c r="F14" s="4">
        <v>6849</v>
      </c>
    </row>
    <row r="15" spans="1:6">
      <c r="A15" s="1" t="s">
        <v>19</v>
      </c>
      <c r="B15" s="3"/>
      <c r="C15" s="3">
        <v>606.07000000000005</v>
      </c>
      <c r="D15" s="3"/>
      <c r="E15" s="3"/>
      <c r="F15" s="4">
        <v>606.07000000000005</v>
      </c>
    </row>
    <row r="16" spans="1:6">
      <c r="A16" s="1" t="s">
        <v>20</v>
      </c>
      <c r="B16" s="3">
        <v>6849</v>
      </c>
      <c r="C16" s="3">
        <v>289.86</v>
      </c>
      <c r="D16" s="3"/>
      <c r="E16" s="3"/>
      <c r="F16" s="4">
        <v>7138.86</v>
      </c>
    </row>
    <row r="17" spans="1:6">
      <c r="A17" s="1" t="s">
        <v>21</v>
      </c>
      <c r="B17" s="3">
        <v>6849</v>
      </c>
      <c r="C17" s="3">
        <v>4611.96</v>
      </c>
      <c r="D17" s="3"/>
      <c r="E17" s="3"/>
      <c r="F17" s="4">
        <v>11460.96</v>
      </c>
    </row>
    <row r="18" spans="1:6">
      <c r="A18" s="1" t="s">
        <v>22</v>
      </c>
      <c r="B18" s="3">
        <v>6849</v>
      </c>
      <c r="C18" s="3"/>
      <c r="D18" s="3"/>
      <c r="E18" s="3"/>
      <c r="F18" s="4">
        <v>6849</v>
      </c>
    </row>
    <row r="19" spans="1:6">
      <c r="A19" s="1" t="s">
        <v>23</v>
      </c>
      <c r="B19" s="3">
        <v>6849</v>
      </c>
      <c r="C19" s="3">
        <f>289.86+1666.7</f>
        <v>1956.56</v>
      </c>
      <c r="D19" s="3"/>
      <c r="E19" s="3"/>
      <c r="F19" s="4">
        <v>8805.56</v>
      </c>
    </row>
    <row r="20" spans="1:6">
      <c r="A20" s="1" t="s">
        <v>24</v>
      </c>
      <c r="B20" s="3">
        <v>6849</v>
      </c>
      <c r="C20" s="3">
        <v>289.86</v>
      </c>
      <c r="D20" s="3"/>
      <c r="E20" s="3"/>
      <c r="F20" s="4">
        <v>7138.86</v>
      </c>
    </row>
    <row r="21" spans="1:6">
      <c r="A21" s="1" t="s">
        <v>25</v>
      </c>
      <c r="B21" s="3">
        <v>6849</v>
      </c>
      <c r="C21" s="3">
        <v>1169.7</v>
      </c>
      <c r="D21" s="3"/>
      <c r="E21" s="3"/>
      <c r="F21" s="4">
        <v>8018.7</v>
      </c>
    </row>
    <row r="22" spans="1:6">
      <c r="A22" s="1" t="s">
        <v>26</v>
      </c>
      <c r="B22" s="3">
        <v>6849</v>
      </c>
      <c r="C22" s="3">
        <v>8070.96</v>
      </c>
      <c r="D22" s="3"/>
      <c r="E22" s="3"/>
      <c r="F22" s="4">
        <v>14919.96</v>
      </c>
    </row>
    <row r="23" spans="1:6">
      <c r="A23" s="1" t="s">
        <v>27</v>
      </c>
      <c r="B23" s="3">
        <v>6849</v>
      </c>
      <c r="C23" s="3">
        <v>4611.96</v>
      </c>
      <c r="D23" s="3"/>
      <c r="E23" s="3"/>
      <c r="F23" s="4">
        <v>11460.96</v>
      </c>
    </row>
    <row r="24" spans="1:6">
      <c r="A24" s="1" t="s">
        <v>28</v>
      </c>
      <c r="B24" s="3">
        <v>6849</v>
      </c>
      <c r="C24" s="3">
        <v>1666.7</v>
      </c>
      <c r="D24" s="3"/>
      <c r="E24" s="3"/>
      <c r="F24" s="4">
        <v>8515.7000000000007</v>
      </c>
    </row>
    <row r="25" spans="1:6">
      <c r="A25" s="1" t="s">
        <v>29</v>
      </c>
      <c r="B25" s="3">
        <v>6849</v>
      </c>
      <c r="C25" s="3"/>
      <c r="D25" s="3"/>
      <c r="E25" s="3">
        <v>78</v>
      </c>
      <c r="F25" s="4">
        <v>6927</v>
      </c>
    </row>
    <row r="26" spans="1:6">
      <c r="A26" s="1" t="s">
        <v>30</v>
      </c>
      <c r="B26" s="3">
        <v>6849</v>
      </c>
      <c r="C26" s="3">
        <v>4035.96</v>
      </c>
      <c r="D26" s="3"/>
      <c r="E26" s="3"/>
      <c r="F26" s="4">
        <v>10884.96</v>
      </c>
    </row>
    <row r="27" spans="1:6">
      <c r="A27" s="1" t="s">
        <v>31</v>
      </c>
      <c r="B27" s="3">
        <v>6849</v>
      </c>
      <c r="C27" s="3">
        <v>8070.96</v>
      </c>
      <c r="D27" s="3"/>
      <c r="E27" s="3"/>
      <c r="F27" s="4">
        <v>14919.96</v>
      </c>
    </row>
    <row r="28" spans="1:6">
      <c r="A28" s="1" t="s">
        <v>32</v>
      </c>
      <c r="B28" s="3">
        <v>6849</v>
      </c>
      <c r="C28" s="3">
        <f>584.92+3451.04</f>
        <v>4035.96</v>
      </c>
      <c r="D28" s="3"/>
      <c r="E28" s="3"/>
      <c r="F28" s="4">
        <v>10884.96</v>
      </c>
    </row>
    <row r="29" spans="1:6">
      <c r="A29" s="1" t="s">
        <v>33</v>
      </c>
      <c r="B29" s="3">
        <v>6849</v>
      </c>
      <c r="C29" s="3"/>
      <c r="D29" s="3"/>
      <c r="E29" s="3"/>
      <c r="F29" s="4">
        <v>6849</v>
      </c>
    </row>
    <row r="30" spans="1:6">
      <c r="A30" s="1" t="s">
        <v>34</v>
      </c>
      <c r="B30" s="3">
        <v>6849</v>
      </c>
      <c r="C30" s="3">
        <v>2306.04</v>
      </c>
      <c r="D30" s="3"/>
      <c r="E30" s="3"/>
      <c r="F30" s="4">
        <v>9155.0400000000009</v>
      </c>
    </row>
    <row r="31" spans="1:6">
      <c r="A31" s="1" t="s">
        <v>35</v>
      </c>
      <c r="B31" s="3">
        <v>6849</v>
      </c>
      <c r="C31" s="3"/>
      <c r="D31" s="3"/>
      <c r="E31" s="3"/>
      <c r="F31" s="4">
        <v>6849</v>
      </c>
    </row>
    <row r="32" spans="1:6">
      <c r="A32" s="1" t="s">
        <v>36</v>
      </c>
      <c r="B32" s="3">
        <v>6849</v>
      </c>
      <c r="C32" s="3">
        <f>631.71+1971.83</f>
        <v>2603.54</v>
      </c>
      <c r="D32" s="3"/>
      <c r="E32" s="3"/>
      <c r="F32" s="4">
        <v>9452.5400000000009</v>
      </c>
    </row>
    <row r="33" spans="1:7">
      <c r="A33" s="1" t="s">
        <v>37</v>
      </c>
      <c r="B33" s="3">
        <v>6849</v>
      </c>
      <c r="C33" s="3"/>
      <c r="D33" s="3"/>
      <c r="E33" s="3"/>
      <c r="F33" s="4">
        <v>6849</v>
      </c>
    </row>
    <row r="34" spans="1:7">
      <c r="A34" s="1" t="s">
        <v>38</v>
      </c>
      <c r="B34" s="3">
        <v>5037.49</v>
      </c>
      <c r="C34" s="3"/>
      <c r="D34" s="3">
        <v>100</v>
      </c>
      <c r="E34" s="3"/>
      <c r="F34" s="4">
        <v>5137.49</v>
      </c>
    </row>
    <row r="35" spans="1:7">
      <c r="A35" s="1" t="s">
        <v>39</v>
      </c>
      <c r="B35" s="3">
        <v>6849</v>
      </c>
      <c r="C35" s="3">
        <f>289.86+1666.7</f>
        <v>1956.56</v>
      </c>
      <c r="D35" s="3"/>
      <c r="E35" s="3"/>
      <c r="F35" s="4">
        <v>8805.56</v>
      </c>
    </row>
    <row r="36" spans="1:7">
      <c r="A36" s="1" t="s">
        <v>40</v>
      </c>
      <c r="B36" s="3"/>
      <c r="C36" s="3">
        <v>750</v>
      </c>
      <c r="D36" s="3"/>
      <c r="E36" s="3"/>
      <c r="F36" s="4">
        <v>750</v>
      </c>
    </row>
    <row r="37" spans="1:7">
      <c r="A37" s="1" t="s">
        <v>41</v>
      </c>
      <c r="B37" s="3">
        <v>6849</v>
      </c>
      <c r="C37" s="3">
        <v>-31.19</v>
      </c>
      <c r="D37" s="3"/>
      <c r="E37" s="3"/>
      <c r="F37" s="4">
        <v>6817.81</v>
      </c>
    </row>
    <row r="38" spans="1:7">
      <c r="A38" s="1" t="s">
        <v>42</v>
      </c>
      <c r="B38" s="3">
        <v>6849</v>
      </c>
      <c r="C38" s="3">
        <v>3785.25</v>
      </c>
      <c r="D38" s="3"/>
      <c r="E38" s="3"/>
      <c r="F38" s="4">
        <v>10634.25</v>
      </c>
    </row>
    <row r="39" spans="1:7">
      <c r="A39" s="1" t="s">
        <v>43</v>
      </c>
      <c r="B39" s="3">
        <v>6849</v>
      </c>
      <c r="C39" s="3">
        <v>1666.7</v>
      </c>
      <c r="D39" s="3"/>
      <c r="E39" s="3"/>
      <c r="F39" s="4">
        <v>8515.7000000000007</v>
      </c>
    </row>
    <row r="40" spans="1:7">
      <c r="A40" s="1" t="s">
        <v>44</v>
      </c>
      <c r="B40" s="3">
        <v>6849</v>
      </c>
      <c r="C40" s="8">
        <v>11529.96</v>
      </c>
      <c r="D40" s="8"/>
      <c r="E40" s="9">
        <v>701.29</v>
      </c>
      <c r="F40" s="4">
        <v>19080.25</v>
      </c>
      <c r="G40" s="7"/>
    </row>
    <row r="41" spans="1:7">
      <c r="A41" s="1" t="s">
        <v>45</v>
      </c>
      <c r="B41" s="3">
        <v>6849</v>
      </c>
      <c r="C41" s="3"/>
      <c r="D41" s="3"/>
      <c r="E41" s="3"/>
      <c r="F41" s="4">
        <v>6849</v>
      </c>
    </row>
    <row r="42" spans="1:7">
      <c r="A42" s="1" t="s">
        <v>46</v>
      </c>
      <c r="B42" s="3">
        <v>6849</v>
      </c>
      <c r="C42" s="3"/>
      <c r="D42" s="3"/>
      <c r="E42" s="3"/>
      <c r="F42" s="4">
        <v>6849</v>
      </c>
    </row>
    <row r="43" spans="1:7">
      <c r="A43" s="1" t="s">
        <v>47</v>
      </c>
      <c r="B43" s="3">
        <v>6849</v>
      </c>
      <c r="C43" s="3">
        <f>1169.7+6901.26</f>
        <v>8070.96</v>
      </c>
      <c r="D43" s="3"/>
      <c r="E43" s="3"/>
      <c r="F43" s="4">
        <v>14919.96</v>
      </c>
    </row>
    <row r="44" spans="1:7">
      <c r="A44" s="1" t="s">
        <v>48</v>
      </c>
      <c r="B44" s="3">
        <v>6849</v>
      </c>
      <c r="C44" s="3">
        <v>289.86</v>
      </c>
      <c r="D44" s="3"/>
      <c r="E44" s="3"/>
      <c r="F44" s="4">
        <v>7138.86</v>
      </c>
    </row>
    <row r="45" spans="1:7">
      <c r="A45" s="1" t="s">
        <v>49</v>
      </c>
      <c r="B45" s="3"/>
      <c r="C45" s="3">
        <v>1500</v>
      </c>
      <c r="D45" s="3"/>
      <c r="E45" s="3"/>
      <c r="F45" s="4">
        <v>1500</v>
      </c>
    </row>
    <row r="46" spans="1:7">
      <c r="A46" s="2" t="s">
        <v>5</v>
      </c>
      <c r="B46" s="4">
        <f>SUM(B2:B45)</f>
        <v>266242.46999999997</v>
      </c>
      <c r="C46" s="4">
        <f>SUM(C2:C45)</f>
        <v>95631.699999999983</v>
      </c>
      <c r="D46" s="4">
        <f>SUM(D2:D45)</f>
        <v>-50</v>
      </c>
      <c r="E46" s="4">
        <f>SUM(E2:E45)</f>
        <v>1116.44</v>
      </c>
      <c r="F46" s="4">
        <f>SUM(B46:E46)</f>
        <v>362940.60999999993</v>
      </c>
    </row>
  </sheetData>
  <sortState xmlns:xlrd2="http://schemas.microsoft.com/office/spreadsheetml/2017/richdata2" ref="A2:F44">
    <sortCondition ref="A2:A44"/>
  </sortState>
  <pageMargins left="0.70866141732283472" right="0.70866141732283472" top="0.35433070866141736" bottom="0.35433070866141736" header="0.31496062992125984" footer="0.31496062992125984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E4203E335ECF4EA1969099F21E362E" ma:contentTypeVersion="11" ma:contentTypeDescription="Create a new document." ma:contentTypeScope="" ma:versionID="92bb380b9a0b4acfb9f996d1bf092a41">
  <xsd:schema xmlns:xsd="http://www.w3.org/2001/XMLSchema" xmlns:xs="http://www.w3.org/2001/XMLSchema" xmlns:p="http://schemas.microsoft.com/office/2006/metadata/properties" xmlns:ns2="af5b39c7-d44c-4f72-84c4-1dcbb8efbeeb" xmlns:ns3="11f3e468-817b-407e-8766-e75fedd481ae" targetNamespace="http://schemas.microsoft.com/office/2006/metadata/properties" ma:root="true" ma:fieldsID="626d6bad68fb3e89e322252588acce29" ns2:_="" ns3:_="">
    <xsd:import namespace="af5b39c7-d44c-4f72-84c4-1dcbb8efbeeb"/>
    <xsd:import namespace="11f3e468-817b-407e-8766-e75fedd481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b39c7-d44c-4f72-84c4-1dcbb8efbe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d468228-7b79-4105-9628-647cef892d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f3e468-817b-407e-8766-e75fedd481a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be76083-d14f-4a9a-bc68-aeb318b7a299}" ma:internalName="TaxCatchAll" ma:showField="CatchAllData" ma:web="11f3e468-817b-407e-8766-e75fedd481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f3e468-817b-407e-8766-e75fedd481ae" xsi:nil="true"/>
    <lcf76f155ced4ddcb4097134ff3c332f xmlns="af5b39c7-d44c-4f72-84c4-1dcbb8efbee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70FB57-791A-4600-BDE9-83FF37FEE6A0}"/>
</file>

<file path=customXml/itemProps2.xml><?xml version="1.0" encoding="utf-8"?>
<ds:datastoreItem xmlns:ds="http://schemas.openxmlformats.org/officeDocument/2006/customXml" ds:itemID="{EC0CDDE8-26FB-4E9A-9A2D-717DFEBEB0EE}"/>
</file>

<file path=customXml/itemProps3.xml><?xml version="1.0" encoding="utf-8"?>
<ds:datastoreItem xmlns:ds="http://schemas.openxmlformats.org/officeDocument/2006/customXml" ds:itemID="{E42C6004-8523-45E8-9EC3-6FE73BA3D902}"/>
</file>

<file path=docMetadata/LabelInfo.xml><?xml version="1.0" encoding="utf-8"?>
<clbl:labelList xmlns:clbl="http://schemas.microsoft.com/office/2020/mipLabelMetadata">
  <clbl:label id="{77d64243-483a-43b8-a912-0fe80eb82f90}" enabled="0" method="" siteId="{77d64243-483a-43b8-a912-0fe80eb82f9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Spelthorne Borough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 Baigent</dc:creator>
  <cp:keywords/>
  <dc:description/>
  <cp:lastModifiedBy>Kandi, Hind</cp:lastModifiedBy>
  <cp:revision/>
  <dcterms:created xsi:type="dcterms:W3CDTF">2025-03-26T11:20:46Z</dcterms:created>
  <dcterms:modified xsi:type="dcterms:W3CDTF">2025-08-22T12:48:12Z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0x01010032E4203E335ECF4EA1969099F21E362E</vt:lpwstr>
  </property>
  <property fmtid="{D5CDD505-2E9C-101B-9397-08002B2CF9AE}" pid="3" name="MediaServiceImageTags">
    <vt:lpwstr/>
  </property>
</Properties>
</file>